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pielbericht" sheetId="1" r:id="rId1"/>
  </sheets>
  <definedNames>
    <definedName name="_xlnm.Print_Area" localSheetId="0">'Spielbericht'!$A$1:$Y$60</definedName>
    <definedName name="Excel_BuiltIn_Print_Area" localSheetId="0">'Spielbericht'!$A$1:$Y$56</definedName>
    <definedName name="Gastmannschaft">"$#REF!.$U$2:$V$15"</definedName>
  </definedNames>
  <calcPr fullCalcOnLoad="1"/>
</workbook>
</file>

<file path=xl/sharedStrings.xml><?xml version="1.0" encoding="utf-8"?>
<sst xmlns="http://schemas.openxmlformats.org/spreadsheetml/2006/main" count="173" uniqueCount="60">
  <si>
    <t>Spielbericht</t>
  </si>
  <si>
    <t>Land:</t>
  </si>
  <si>
    <t>Deutschland</t>
  </si>
  <si>
    <t>Ort:</t>
  </si>
  <si>
    <t>Datum:</t>
  </si>
  <si>
    <t>Senioren</t>
  </si>
  <si>
    <t>Bahnanlage:</t>
  </si>
  <si>
    <t>Klubspiel</t>
  </si>
  <si>
    <t>x</t>
  </si>
  <si>
    <t>Frauen</t>
  </si>
  <si>
    <t>Spielbeginn:</t>
  </si>
  <si>
    <t>Spielende:</t>
  </si>
  <si>
    <t>Pokalspiel</t>
  </si>
  <si>
    <t>Jugend</t>
  </si>
  <si>
    <t>Liga/Klasse:</t>
  </si>
  <si>
    <t>Spieltag:</t>
  </si>
  <si>
    <t>Heimmannschaft</t>
  </si>
  <si>
    <t>Gastmannschaft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</si>
  <si>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</si>
  <si>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</si>
  <si>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</si>
  <si>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</si>
  <si>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</si>
  <si>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</si>
  <si>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</si>
  <si>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</si>
  <si>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</si>
  <si>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ab</t>
  </si>
  <si>
    <t>.Wurf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</si>
  <si>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</si>
  <si>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</si>
  <si>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</si>
  <si>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</si>
  <si>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</si>
  <si>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</si>
  <si>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</si>
  <si>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</si>
  <si>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</si>
  <si>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</si>
  <si>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</si>
  <si>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</si>
  <si>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</si>
  <si>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</si>
  <si>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</si>
  <si>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</si>
  <si>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</si>
  <si>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</si>
  <si>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</si>
  <si>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</si>
  <si>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</si>
  <si>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</si>
  <si>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</si>
  <si>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</si>
  <si>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</si>
  <si>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</si>
  <si>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Schiedsrichter</t>
  </si>
  <si>
    <t>Protokoll unmittelbar nach dem Spiel (bis spätestens 20 Uhr) an Staffelleiter/Pokalwart senden:</t>
  </si>
  <si>
    <r>
      <t xml:space="preserve">Tina Wenge (Frauen) </t>
    </r>
    <r>
      <rPr>
        <sz val="7"/>
        <color indexed="12"/>
        <rFont val="Arial"/>
        <family val="2"/>
      </rPr>
      <t>wenge.kegeln@gmx.de</t>
    </r>
  </si>
  <si>
    <r>
      <t xml:space="preserve">Bernd Michler (Senioren) </t>
    </r>
    <r>
      <rPr>
        <sz val="7"/>
        <color indexed="12"/>
        <rFont val="Arial"/>
        <family val="2"/>
      </rPr>
      <t>bernd.michler@web.de</t>
    </r>
    <r>
      <rPr>
        <sz val="7"/>
        <rFont val="Arial"/>
        <family val="2"/>
      </rPr>
      <t xml:space="preserve"> </t>
    </r>
  </si>
  <si>
    <r>
      <t xml:space="preserve">Werner Hofmann (Männer) </t>
    </r>
    <r>
      <rPr>
        <sz val="7"/>
        <color indexed="12"/>
        <rFont val="Arial"/>
        <family val="2"/>
      </rPr>
      <t>hofmann@pn-computer.de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</si>
</sst>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YY\ HH:MM"/>
    <numFmt numFmtId="167" formatCode="HH:MM&quot; Uhr&quot;"/>
    <numFmt numFmtId="168" formatCode="000000"/>
    <numFmt numFmtId="169" formatCode="MM/YY"/>
    <numFmt numFmtId="170" formatCode="0.0"/>
  </numFmts>
  <fonts count="13">
    <font>
      <sz val="10"/>
      <name val="Arial"/>
      <family val="2"/>
    </font>
    <font>
      <sz val="10"/>
      <name val="Mangal"/>
      <family val="2"/>
    </font>
    <font>
      <b/>
      <sz val="2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3" fillId="0" borderId="0" xfId="0" applyFont="1" applyBorder="1" applyAlignment="1">
      <alignment wrapText="1"/>
    </xf>
    <xf numFmtId="164" fontId="2" fillId="0" borderId="0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4" fillId="0" borderId="2" xfId="0" applyNumberFormat="1" applyFont="1" applyFill="1" applyBorder="1" applyAlignment="1" applyProtection="1">
      <alignment/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 applyProtection="1">
      <alignment/>
      <protection locked="0"/>
    </xf>
    <xf numFmtId="164" fontId="0" fillId="0" borderId="4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/>
      <protection locked="0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Fill="1" applyBorder="1" applyAlignment="1" applyProtection="1">
      <alignment horizontal="left"/>
      <protection locked="0"/>
    </xf>
    <xf numFmtId="167" fontId="4" fillId="0" borderId="2" xfId="0" applyNumberFormat="1" applyFont="1" applyFill="1" applyBorder="1" applyAlignment="1" applyProtection="1">
      <alignment horizontal="lef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7" fontId="4" fillId="0" borderId="2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vertical="top"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Fill="1" applyBorder="1" applyAlignment="1" applyProtection="1">
      <alignment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6" xfId="0" applyNumberFormat="1" applyFont="1" applyFill="1" applyBorder="1" applyAlignment="1" applyProtection="1">
      <alignment horizontal="center" vertical="center"/>
      <protection/>
    </xf>
    <xf numFmtId="164" fontId="8" fillId="0" borderId="5" xfId="0" applyNumberFormat="1" applyFont="1" applyFill="1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19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/>
    </xf>
    <xf numFmtId="164" fontId="8" fillId="0" borderId="18" xfId="0" applyNumberFormat="1" applyFont="1" applyFill="1" applyBorder="1" applyAlignment="1" applyProtection="1">
      <alignment horizontal="center" vertical="center"/>
      <protection/>
    </xf>
    <xf numFmtId="164" fontId="8" fillId="0" borderId="21" xfId="0" applyNumberFormat="1" applyFont="1" applyFill="1" applyBorder="1" applyAlignment="1" applyProtection="1">
      <alignment horizontal="right" vertical="center"/>
      <protection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8" fillId="0" borderId="18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/>
      <protection locked="0"/>
    </xf>
    <xf numFmtId="164" fontId="0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Font="1" applyFill="1" applyBorder="1" applyAlignment="1" applyProtection="1">
      <alignment horizontal="center"/>
      <protection hidden="1"/>
    </xf>
    <xf numFmtId="164" fontId="0" fillId="0" borderId="24" xfId="0" applyNumberFormat="1" applyFont="1" applyFill="1" applyBorder="1" applyAlignment="1" applyProtection="1">
      <alignment horizontal="center" vertical="center"/>
      <protection hidden="1"/>
    </xf>
    <xf numFmtId="164" fontId="0" fillId="0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18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164" fontId="4" fillId="0" borderId="27" xfId="0" applyNumberFormat="1" applyFont="1" applyFill="1" applyBorder="1" applyAlignment="1" applyProtection="1">
      <alignment horizontal="center"/>
      <protection hidden="1"/>
    </xf>
    <xf numFmtId="170" fontId="4" fillId="0" borderId="28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vertical="center"/>
      <protection locked="0"/>
    </xf>
    <xf numFmtId="164" fontId="4" fillId="0" borderId="29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Font="1" applyAlignment="1">
      <alignment/>
    </xf>
    <xf numFmtId="170" fontId="6" fillId="0" borderId="18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164" fontId="6" fillId="0" borderId="18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/>
      <protection locked="0"/>
    </xf>
    <xf numFmtId="164" fontId="8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164" fontId="0" fillId="0" borderId="12" xfId="0" applyNumberFormat="1" applyFont="1" applyFill="1" applyBorder="1" applyAlignment="1" applyProtection="1">
      <alignment vertical="top"/>
      <protection locked="0"/>
    </xf>
    <xf numFmtId="164" fontId="4" fillId="0" borderId="12" xfId="0" applyNumberFormat="1" applyFont="1" applyFill="1" applyBorder="1" applyAlignment="1" applyProtection="1">
      <alignment horizontal="center" vertical="top"/>
      <protection locked="0"/>
    </xf>
    <xf numFmtId="164" fontId="0" fillId="0" borderId="12" xfId="0" applyNumberFormat="1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Fill="1" applyBorder="1" applyAlignment="1" applyProtection="1">
      <alignment horizontal="right" vertical="top"/>
      <protection locked="0"/>
    </xf>
    <xf numFmtId="164" fontId="4" fillId="0" borderId="12" xfId="0" applyNumberFormat="1" applyFont="1" applyFill="1" applyBorder="1" applyAlignment="1" applyProtection="1">
      <alignment horizontal="right" vertical="top"/>
      <protection locked="0"/>
    </xf>
    <xf numFmtId="164" fontId="0" fillId="0" borderId="12" xfId="0" applyBorder="1" applyAlignment="1">
      <alignment vertical="top"/>
    </xf>
    <xf numFmtId="164" fontId="0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164" fontId="10" fillId="0" borderId="12" xfId="0" applyNumberFormat="1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Font="1" applyFill="1" applyBorder="1" applyAlignment="1" applyProtection="1">
      <alignment horizontal="left" wrapText="1"/>
      <protection hidden="1"/>
    </xf>
    <xf numFmtId="164" fontId="3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ehler" xfId="20"/>
    <cellStyle name="Standard_10 Spieltag" xfId="21"/>
  </cellStyles>
  <dxfs count="2">
    <dxf>
      <font>
        <b val="0"/>
        <color rgb="FFFFFFFF"/>
      </font>
      <border/>
    </dxf>
    <dxf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905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nge.kegeln@gmx.de" TargetMode="External" /><Relationship Id="rId2" Type="http://schemas.openxmlformats.org/officeDocument/2006/relationships/hyperlink" Target="mailto:bernd.michler@web.de" TargetMode="External" /><Relationship Id="rId3" Type="http://schemas.openxmlformats.org/officeDocument/2006/relationships/hyperlink" Target="mailto:hofmann@pn-computer.de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zoomScale="162" zoomScaleNormal="162" workbookViewId="0" topLeftCell="A42">
      <selection activeCell="E3" sqref="E3"/>
    </sheetView>
  </sheetViews>
  <sheetFormatPr defaultColWidth="11.421875" defaultRowHeight="15.75" customHeight="1"/>
  <cols>
    <col min="1" max="1" width="7.7109375" style="1" customWidth="1"/>
    <col min="2" max="2" width="4.7109375" style="1" customWidth="1"/>
    <col min="3" max="3" width="3.5742187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1:25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3:25" ht="15" customHeight="1">
      <c r="C2" s="3"/>
      <c r="D2"/>
      <c r="E2"/>
      <c r="F2"/>
      <c r="G2"/>
      <c r="H2"/>
      <c r="I2"/>
      <c r="J2"/>
      <c r="K2"/>
      <c r="L2"/>
      <c r="M2"/>
      <c r="N2"/>
      <c r="O2"/>
      <c r="P2"/>
      <c r="Q2" s="3"/>
      <c r="R2" s="4"/>
      <c r="S2" s="4"/>
      <c r="T2" s="4"/>
      <c r="U2" s="4"/>
      <c r="V2" s="4"/>
      <c r="W2" s="4"/>
      <c r="X2" s="4"/>
      <c r="Y2" s="4"/>
    </row>
    <row r="3" spans="3:25" ht="15" customHeight="1">
      <c r="C3" s="3"/>
      <c r="D3"/>
      <c r="E3"/>
      <c r="F3"/>
      <c r="G3"/>
      <c r="H3"/>
      <c r="I3"/>
      <c r="J3"/>
      <c r="K3"/>
      <c r="L3"/>
      <c r="M3"/>
      <c r="N3"/>
      <c r="O3"/>
      <c r="P3"/>
      <c r="Q3" s="3"/>
      <c r="R3" s="4"/>
      <c r="S3" s="4"/>
      <c r="T3" s="4"/>
      <c r="U3" s="4"/>
      <c r="V3" s="4"/>
      <c r="W3" s="4"/>
      <c r="X3" s="4"/>
      <c r="Y3" s="4"/>
    </row>
    <row r="4" spans="5:26" ht="12.75" customHeight="1">
      <c r="E4" s="5"/>
      <c r="F4" s="5"/>
      <c r="G4" s="5"/>
      <c r="H4" s="5"/>
      <c r="I4" s="5"/>
      <c r="J4" s="5"/>
      <c r="N4" s="6" t="s">
        <v>1</v>
      </c>
      <c r="O4" s="6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2.75" customHeight="1">
      <c r="A5" s="5"/>
      <c r="B5" s="5"/>
      <c r="C5" s="5"/>
      <c r="E5" s="5"/>
      <c r="F5" s="5"/>
      <c r="G5" s="5"/>
      <c r="H5" s="5"/>
      <c r="I5" s="5"/>
      <c r="J5" s="5"/>
      <c r="K5" s="8"/>
      <c r="L5" s="8"/>
      <c r="M5" s="9"/>
      <c r="N5" s="10" t="s">
        <v>3</v>
      </c>
      <c r="O5" s="10"/>
      <c r="P5" s="11"/>
      <c r="Q5" s="11"/>
      <c r="R5" s="11"/>
      <c r="S5" s="12"/>
      <c r="T5" s="12"/>
      <c r="U5" s="13" t="s">
        <v>4</v>
      </c>
      <c r="V5" s="14"/>
      <c r="W5" s="14"/>
      <c r="X5" s="14"/>
      <c r="Y5" s="14"/>
      <c r="Z5" s="7"/>
    </row>
    <row r="6" spans="1:26" ht="12.75" customHeight="1">
      <c r="A6" s="5"/>
      <c r="B6" s="5"/>
      <c r="C6" s="5"/>
      <c r="E6" s="15" t="s">
        <v>5</v>
      </c>
      <c r="F6" s="16"/>
      <c r="G6" s="16"/>
      <c r="H6" s="16"/>
      <c r="I6" s="17"/>
      <c r="J6" s="18"/>
      <c r="K6" s="19"/>
      <c r="L6" s="9"/>
      <c r="M6" s="9"/>
      <c r="N6" s="11" t="s">
        <v>6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7"/>
    </row>
    <row r="7" spans="1:26" ht="12.75" customHeight="1">
      <c r="A7" s="15" t="s">
        <v>7</v>
      </c>
      <c r="B7" s="16"/>
      <c r="C7" s="20" t="s">
        <v>8</v>
      </c>
      <c r="E7" s="21" t="s">
        <v>9</v>
      </c>
      <c r="F7" s="22"/>
      <c r="G7" s="23"/>
      <c r="H7" s="23"/>
      <c r="I7" s="23"/>
      <c r="J7" s="24"/>
      <c r="K7" s="19"/>
      <c r="L7" s="9"/>
      <c r="M7" s="9"/>
      <c r="N7" s="25" t="s">
        <v>10</v>
      </c>
      <c r="O7" s="25"/>
      <c r="P7" s="26"/>
      <c r="Q7" s="26"/>
      <c r="R7" s="26"/>
      <c r="S7" s="12"/>
      <c r="T7" s="12"/>
      <c r="U7" s="27" t="s">
        <v>11</v>
      </c>
      <c r="V7" s="28"/>
      <c r="W7" s="28"/>
      <c r="X7" s="28"/>
      <c r="Y7" s="28"/>
      <c r="Z7" s="29"/>
    </row>
    <row r="8" spans="1:26" ht="12.75" customHeight="1">
      <c r="A8" s="30" t="s">
        <v>12</v>
      </c>
      <c r="B8" s="31"/>
      <c r="C8" s="32"/>
      <c r="E8" s="30" t="s">
        <v>13</v>
      </c>
      <c r="F8" s="33"/>
      <c r="G8" s="31"/>
      <c r="H8" s="31"/>
      <c r="I8" s="31"/>
      <c r="J8" s="32"/>
      <c r="K8" s="19"/>
      <c r="L8" s="9"/>
      <c r="M8" s="9"/>
      <c r="N8" s="11" t="s">
        <v>14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7"/>
    </row>
    <row r="9" spans="1:25" ht="12.75" customHeight="1">
      <c r="A9" s="9"/>
      <c r="B9" s="9"/>
      <c r="C9" s="9"/>
      <c r="L9" s="34"/>
      <c r="M9" s="34"/>
      <c r="N9" s="35"/>
      <c r="O9" s="36"/>
      <c r="P9" s="36"/>
      <c r="Q9" s="37"/>
      <c r="R9" s="37"/>
      <c r="S9" s="37"/>
      <c r="T9" s="37"/>
      <c r="U9" s="38"/>
      <c r="V9" s="38"/>
      <c r="W9" s="38"/>
      <c r="X9" s="39" t="s">
        <v>15</v>
      </c>
      <c r="Y9" s="40"/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6" ht="12.75" customHeight="1">
      <c r="A11" s="41" t="s">
        <v>16</v>
      </c>
      <c r="B11" s="23"/>
      <c r="C11" s="42"/>
      <c r="D11" s="43"/>
      <c r="E11" s="43"/>
      <c r="F11" s="43"/>
      <c r="G11" s="43"/>
      <c r="H11" s="43"/>
      <c r="I11" s="43"/>
      <c r="J11" s="43"/>
      <c r="K11" s="43"/>
      <c r="L11" s="34"/>
      <c r="M11" s="34"/>
      <c r="N11" s="34"/>
      <c r="O11" s="41" t="s">
        <v>17</v>
      </c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4"/>
    </row>
    <row r="12" ht="4.5" customHeight="1"/>
    <row r="13" spans="1:26" ht="9" customHeight="1">
      <c r="A13" s="45" t="s">
        <v>18</v>
      </c>
      <c r="B13" s="46" t="s">
        <v>19</v>
      </c>
      <c r="C13" s="46"/>
      <c r="D13" s="46"/>
      <c r="E13" s="46" t="s">
        <v>20</v>
      </c>
      <c r="F13" s="46" t="s">
        <v>21</v>
      </c>
      <c r="G13" s="46" t="s">
        <v>22</v>
      </c>
      <c r="H13" s="46" t="s">
        <v>23</v>
      </c>
      <c r="I13" s="46"/>
      <c r="J13" s="47" t="s">
        <v>24</v>
      </c>
      <c r="K13" s="48" t="s">
        <v>25</v>
      </c>
      <c r="L13" s="49"/>
      <c r="M13" s="49"/>
      <c r="N13" s="49"/>
      <c r="O13" s="50" t="s">
        <v>18</v>
      </c>
      <c r="P13" s="51" t="s">
        <v>19</v>
      </c>
      <c r="Q13" s="51"/>
      <c r="R13" s="51"/>
      <c r="S13" s="51" t="s">
        <v>20</v>
      </c>
      <c r="T13" s="51" t="s">
        <v>21</v>
      </c>
      <c r="U13" s="51" t="s">
        <v>22</v>
      </c>
      <c r="V13" s="51" t="s">
        <v>23</v>
      </c>
      <c r="W13" s="51"/>
      <c r="X13" s="52" t="s">
        <v>24</v>
      </c>
      <c r="Y13" s="53" t="s">
        <v>25</v>
      </c>
      <c r="Z13" s="54"/>
    </row>
    <row r="14" spans="1:25" ht="12.75" customHeight="1">
      <c r="A14" s="55"/>
      <c r="B14" s="56"/>
      <c r="C14" s="56"/>
      <c r="D14" s="56"/>
      <c r="E14" s="56"/>
      <c r="F14" s="56"/>
      <c r="G14" s="56"/>
      <c r="H14" s="57"/>
      <c r="I14" s="57"/>
      <c r="J14" s="58">
        <f>IF(SUM($H14,$V14)=0,"",IF(H14=V14,0.5,IF(H14&gt;V14,1,0)))</f>
      </c>
      <c r="K14" s="59">
        <f>IF(SUM($H14:$H18,$V14:$V18)=0,"",IF($J19*1000+$H19&gt;$X19*1000+$V19,1,IF($J19*1000+$H19=$X19*1000+$V19,0.5,0)))</f>
      </c>
      <c r="L14" s="60"/>
      <c r="M14" s="60"/>
      <c r="N14" s="61"/>
      <c r="O14" s="55"/>
      <c r="P14" s="56"/>
      <c r="Q14" s="56"/>
      <c r="R14" s="56"/>
      <c r="S14" s="56"/>
      <c r="T14" s="56"/>
      <c r="U14" s="56"/>
      <c r="V14" s="57"/>
      <c r="W14" s="57"/>
      <c r="X14" s="58">
        <f>IF(SUM($H14,$V14)=0,"",IF(H14=V14,0.5,IF(H14&lt;V14,1,0)))</f>
      </c>
      <c r="Y14" s="59">
        <f>IF(SUM($H14:$H18,$V14:$V18)=0,"",IF($J19*1000+$H19&gt;$X19*1000+$V19,0,IF($J19*1000+$H19=$X19*1000+$V19,0.5,1)))</f>
      </c>
    </row>
    <row r="15" spans="1:25" ht="12.75" customHeight="1">
      <c r="A15" s="62"/>
      <c r="B15" s="56"/>
      <c r="C15" s="56"/>
      <c r="D15" s="56"/>
      <c r="E15" s="56"/>
      <c r="F15" s="56"/>
      <c r="G15" s="56"/>
      <c r="H15" s="57"/>
      <c r="I15" s="57"/>
      <c r="J15" s="58">
        <f>IF(SUM($H15,$V15)=0,"",IF(H15=V15,0.5,IF(H15&gt;V15,1,0)))</f>
      </c>
      <c r="K15" s="59"/>
      <c r="L15" s="60"/>
      <c r="M15" s="60"/>
      <c r="N15" s="61"/>
      <c r="O15" s="62"/>
      <c r="P15" s="56"/>
      <c r="Q15" s="56"/>
      <c r="R15" s="56"/>
      <c r="S15" s="56"/>
      <c r="T15" s="56"/>
      <c r="U15" s="56"/>
      <c r="V15" s="57"/>
      <c r="W15" s="57"/>
      <c r="X15" s="58">
        <f>IF(SUM($H15,$V15)=0,"",IF(H15=V15,0.5,IF(H15&lt;V15,1,0)))</f>
      </c>
      <c r="Y15" s="59"/>
    </row>
    <row r="16" spans="1:25" s="71" customFormat="1" ht="9" customHeight="1">
      <c r="A16" s="63" t="s">
        <v>18</v>
      </c>
      <c r="B16" s="64" t="s">
        <v>26</v>
      </c>
      <c r="C16" s="64"/>
      <c r="D16" s="64"/>
      <c r="E16" s="65" t="s">
        <v>27</v>
      </c>
      <c r="F16" s="66"/>
      <c r="G16" s="67" t="s">
        <v>28</v>
      </c>
      <c r="H16" s="64"/>
      <c r="I16" s="64"/>
      <c r="J16" s="68"/>
      <c r="K16" s="59"/>
      <c r="L16" s="49"/>
      <c r="M16" s="49"/>
      <c r="N16" s="49"/>
      <c r="O16" s="69" t="s">
        <v>18</v>
      </c>
      <c r="P16" s="70" t="s">
        <v>26</v>
      </c>
      <c r="Q16" s="70"/>
      <c r="R16" s="70"/>
      <c r="S16" s="65" t="s">
        <v>27</v>
      </c>
      <c r="T16" s="66"/>
      <c r="U16" s="66" t="s">
        <v>28</v>
      </c>
      <c r="V16" s="64"/>
      <c r="W16" s="64"/>
      <c r="X16" s="68"/>
      <c r="Y16" s="59"/>
    </row>
    <row r="17" spans="1:25" ht="12.75" customHeight="1">
      <c r="A17" s="55"/>
      <c r="B17" s="56"/>
      <c r="C17" s="56"/>
      <c r="D17" s="56"/>
      <c r="E17" s="56"/>
      <c r="F17" s="56"/>
      <c r="G17" s="56"/>
      <c r="H17" s="57"/>
      <c r="I17" s="57"/>
      <c r="J17" s="58">
        <f>IF(SUM($H17,$V17)=0,"",IF(H17=V17,0.5,IF(H17&gt;V17,1,0)))</f>
      </c>
      <c r="K17" s="59"/>
      <c r="L17" s="60"/>
      <c r="M17" s="60"/>
      <c r="N17" s="61"/>
      <c r="O17" s="55"/>
      <c r="P17" s="56"/>
      <c r="Q17" s="56"/>
      <c r="R17" s="56"/>
      <c r="S17" s="56"/>
      <c r="T17" s="56"/>
      <c r="U17" s="56"/>
      <c r="V17" s="57"/>
      <c r="W17" s="57"/>
      <c r="X17" s="58">
        <f>IF(SUM($H17,$V17)=0,"",IF(H17=V17,0.5,IF(H17&lt;V17,1,0)))</f>
      </c>
      <c r="Y17" s="59"/>
    </row>
    <row r="18" spans="1:25" ht="12.75" customHeight="1">
      <c r="A18" s="62"/>
      <c r="B18" s="56"/>
      <c r="C18" s="56"/>
      <c r="D18" s="56"/>
      <c r="E18" s="56"/>
      <c r="F18" s="56"/>
      <c r="G18" s="56"/>
      <c r="H18" s="72"/>
      <c r="I18" s="72"/>
      <c r="J18" s="58">
        <f>IF(SUM($H18,$V18)=0,"",IF(H18=V18,0.5,IF(H18&gt;V18,1,0)))</f>
      </c>
      <c r="K18" s="59"/>
      <c r="L18" s="60"/>
      <c r="M18" s="60"/>
      <c r="N18" s="61"/>
      <c r="O18" s="62"/>
      <c r="P18" s="56"/>
      <c r="Q18" s="56"/>
      <c r="R18" s="56"/>
      <c r="S18" s="56"/>
      <c r="T18" s="56"/>
      <c r="U18" s="56"/>
      <c r="V18" s="72"/>
      <c r="W18" s="72"/>
      <c r="X18" s="58">
        <f>IF(SUM($H18,$V18)=0,"",IF(H18=V18,0.5,IF(H18&lt;V18,1,0)))</f>
      </c>
      <c r="Y18" s="59"/>
    </row>
    <row r="19" spans="1:25" ht="12.75" customHeight="1">
      <c r="A19" s="73"/>
      <c r="B19" s="61"/>
      <c r="C19" s="61"/>
      <c r="D19" s="61"/>
      <c r="E19" s="74"/>
      <c r="F19" s="75"/>
      <c r="G19" s="74"/>
      <c r="H19" s="76">
        <f>IF(SUM(H14:H18)=0,"",SUM(H14:H18))</f>
      </c>
      <c r="I19" s="76"/>
      <c r="J19" s="77">
        <f>IF(SUM($H14:$H18,$V14:$V18)=0,"",SUM(J14:J15,J17:J18))</f>
      </c>
      <c r="K19" s="78"/>
      <c r="L19" s="61"/>
      <c r="M19" s="61"/>
      <c r="N19" s="61"/>
      <c r="O19" s="73"/>
      <c r="P19" s="61"/>
      <c r="Q19" s="61"/>
      <c r="R19" s="61"/>
      <c r="S19" s="74"/>
      <c r="T19" s="75"/>
      <c r="U19" s="74"/>
      <c r="V19" s="76">
        <f>IF(SUM(V14:V18)=0,"",SUM(V14:V18))</f>
      </c>
      <c r="W19" s="76"/>
      <c r="X19" s="77">
        <f>IF(SUM($H14:$H18,$V14:$V18)=0,"",SUM(X14:X15,X17:X18))</f>
      </c>
      <c r="Y19" s="78"/>
    </row>
    <row r="20" spans="1:25" ht="9" customHeight="1">
      <c r="A20" s="45" t="s">
        <v>18</v>
      </c>
      <c r="B20" s="46" t="s">
        <v>19</v>
      </c>
      <c r="C20" s="46"/>
      <c r="D20" s="46"/>
      <c r="E20" s="46" t="s">
        <v>20</v>
      </c>
      <c r="F20" s="46" t="s">
        <v>21</v>
      </c>
      <c r="G20" s="46" t="s">
        <v>22</v>
      </c>
      <c r="H20" s="46" t="s">
        <v>23</v>
      </c>
      <c r="I20" s="46"/>
      <c r="J20" s="47" t="s">
        <v>24</v>
      </c>
      <c r="K20" s="48" t="s">
        <v>25</v>
      </c>
      <c r="L20" s="49"/>
      <c r="M20" s="49"/>
      <c r="N20" s="49"/>
      <c r="O20" s="50" t="s">
        <v>18</v>
      </c>
      <c r="P20" s="51" t="s">
        <v>19</v>
      </c>
      <c r="Q20" s="51"/>
      <c r="R20" s="51"/>
      <c r="S20" s="51" t="s">
        <v>20</v>
      </c>
      <c r="T20" s="51" t="s">
        <v>21</v>
      </c>
      <c r="U20" s="51" t="s">
        <v>22</v>
      </c>
      <c r="V20" s="51" t="s">
        <v>23</v>
      </c>
      <c r="W20" s="51"/>
      <c r="X20" s="47" t="s">
        <v>24</v>
      </c>
      <c r="Y20" s="48" t="s">
        <v>25</v>
      </c>
    </row>
    <row r="21" spans="1:25" ht="12.75" customHeight="1">
      <c r="A21" s="55"/>
      <c r="B21" s="56"/>
      <c r="C21" s="56"/>
      <c r="D21" s="56"/>
      <c r="E21" s="56"/>
      <c r="F21" s="56"/>
      <c r="G21" s="56"/>
      <c r="H21" s="57"/>
      <c r="I21" s="57"/>
      <c r="J21" s="58">
        <f>IF(SUM($H21,$V21)=0,"",IF(H21=V21,0.5,IF(H21&gt;V21,1,0)))</f>
      </c>
      <c r="K21" s="59">
        <f>IF(SUM($H21:$H25,$V21:$V25)=0,"",IF($J26*1000+$H26&gt;$X26*1000+$V26,1,IF($J26*1000+$H26=$X26*1000+$V26,0.5,0)))</f>
      </c>
      <c r="L21" s="60"/>
      <c r="M21" s="60"/>
      <c r="N21" s="61"/>
      <c r="O21" s="55"/>
      <c r="P21" s="56"/>
      <c r="Q21" s="56"/>
      <c r="R21" s="56"/>
      <c r="S21" s="56"/>
      <c r="T21" s="56"/>
      <c r="U21" s="56"/>
      <c r="V21" s="57"/>
      <c r="W21" s="57"/>
      <c r="X21" s="58">
        <f>IF(SUM($H21,$V21)=0,"",IF(H21=V21,0.5,IF(H21&lt;V21,1,0)))</f>
      </c>
      <c r="Y21" s="59">
        <f>IF(SUM($H21:$H25,$V21:$V25)=0,"",IF($J26*1000+$H26&gt;$X26*1000+$V26,0,IF($J26*1000+$H26=$X26*1000+$V26,0.5,1)))</f>
      </c>
    </row>
    <row r="22" spans="1:25" ht="12.75" customHeight="1">
      <c r="A22" s="62"/>
      <c r="B22" s="56"/>
      <c r="C22" s="56"/>
      <c r="D22" s="56"/>
      <c r="E22" s="56"/>
      <c r="F22" s="56"/>
      <c r="G22" s="56"/>
      <c r="H22" s="57"/>
      <c r="I22" s="57"/>
      <c r="J22" s="58">
        <f>IF(SUM($H22,$V22)=0,"",IF(H22=V22,0.5,IF(H22&gt;V22,1,0)))</f>
      </c>
      <c r="K22" s="59"/>
      <c r="L22" s="60"/>
      <c r="M22" s="60"/>
      <c r="N22" s="61"/>
      <c r="O22" s="62"/>
      <c r="P22" s="56"/>
      <c r="Q22" s="56"/>
      <c r="R22" s="56"/>
      <c r="S22" s="56"/>
      <c r="T22" s="56"/>
      <c r="U22" s="56"/>
      <c r="V22" s="57"/>
      <c r="W22" s="57"/>
      <c r="X22" s="58">
        <f>IF(SUM($H22,$V22)=0,"",IF(H22=V22,0.5,IF(H22&lt;V22,1,0)))</f>
      </c>
      <c r="Y22" s="59"/>
    </row>
    <row r="23" spans="1:25" ht="9" customHeight="1">
      <c r="A23" s="63" t="s">
        <v>18</v>
      </c>
      <c r="B23" s="64" t="s">
        <v>26</v>
      </c>
      <c r="C23" s="64"/>
      <c r="D23" s="64"/>
      <c r="E23" s="65" t="s">
        <v>27</v>
      </c>
      <c r="F23" s="66"/>
      <c r="G23" s="67" t="s">
        <v>28</v>
      </c>
      <c r="H23" s="79"/>
      <c r="I23" s="79"/>
      <c r="J23" s="58"/>
      <c r="K23" s="59"/>
      <c r="L23" s="60"/>
      <c r="M23" s="60"/>
      <c r="N23" s="61"/>
      <c r="O23" s="69" t="s">
        <v>18</v>
      </c>
      <c r="P23" s="70" t="s">
        <v>26</v>
      </c>
      <c r="Q23" s="70"/>
      <c r="R23" s="70"/>
      <c r="S23" s="65" t="s">
        <v>27</v>
      </c>
      <c r="T23" s="66"/>
      <c r="U23" s="66" t="s">
        <v>28</v>
      </c>
      <c r="V23" s="79"/>
      <c r="W23" s="79"/>
      <c r="X23" s="58"/>
      <c r="Y23" s="59"/>
    </row>
    <row r="24" spans="1:25" ht="12.75" customHeight="1">
      <c r="A24" s="55"/>
      <c r="B24" s="56"/>
      <c r="C24" s="56"/>
      <c r="D24" s="56"/>
      <c r="E24" s="56"/>
      <c r="F24" s="56"/>
      <c r="G24" s="56"/>
      <c r="H24" s="57"/>
      <c r="I24" s="57"/>
      <c r="J24" s="58">
        <f>IF(SUM($H24,$V24)=0,"",IF(H24=V24,0.5,IF(H24&gt;V24,1,0)))</f>
      </c>
      <c r="K24" s="59"/>
      <c r="L24" s="60"/>
      <c r="M24" s="60"/>
      <c r="N24" s="61"/>
      <c r="O24" s="55"/>
      <c r="P24" s="56"/>
      <c r="Q24" s="56"/>
      <c r="R24" s="56"/>
      <c r="S24" s="56"/>
      <c r="T24" s="56"/>
      <c r="U24" s="56"/>
      <c r="V24" s="57"/>
      <c r="W24" s="57"/>
      <c r="X24" s="58">
        <f>IF(SUM($H24,$V24)=0,"",IF(H24=V24,0.5,IF(H24&lt;V24,1,0)))</f>
      </c>
      <c r="Y24" s="59"/>
    </row>
    <row r="25" spans="1:25" ht="12.75" customHeight="1">
      <c r="A25" s="62"/>
      <c r="B25" s="56"/>
      <c r="C25" s="56"/>
      <c r="D25" s="56"/>
      <c r="E25" s="56"/>
      <c r="F25" s="56"/>
      <c r="G25" s="56"/>
      <c r="H25" s="72"/>
      <c r="I25" s="72"/>
      <c r="J25" s="58">
        <f>IF(SUM($H25,$V25)=0,"",IF(H25=V25,0.5,IF(H25&gt;V25,1,0)))</f>
      </c>
      <c r="K25" s="59"/>
      <c r="L25" s="60"/>
      <c r="M25" s="60"/>
      <c r="N25" s="61"/>
      <c r="O25" s="62"/>
      <c r="P25" s="56"/>
      <c r="Q25" s="56"/>
      <c r="R25" s="56"/>
      <c r="S25" s="56"/>
      <c r="T25" s="56"/>
      <c r="U25" s="56"/>
      <c r="V25" s="72"/>
      <c r="W25" s="72"/>
      <c r="X25" s="58">
        <f>IF(SUM($H25,$V25)=0,"",IF(H25=V25,0.5,IF(H25&lt;V25,1,0)))</f>
      </c>
      <c r="Y25" s="59"/>
    </row>
    <row r="26" spans="1:25" ht="12.75" customHeight="1">
      <c r="A26" s="73"/>
      <c r="B26" s="61"/>
      <c r="C26" s="61"/>
      <c r="D26" s="61"/>
      <c r="E26" s="74"/>
      <c r="F26" s="75"/>
      <c r="G26" s="74"/>
      <c r="H26" s="76">
        <f>IF(SUM(H21:H25)=0,"",SUM(H21:H25))</f>
      </c>
      <c r="I26" s="76"/>
      <c r="J26" s="77">
        <f>IF(SUM($H21:$H25,$V21:$V25)=0,"",SUM(J21:J22,J24:J25))</f>
      </c>
      <c r="K26" s="78"/>
      <c r="L26" s="61"/>
      <c r="M26" s="61"/>
      <c r="N26" s="61"/>
      <c r="O26" s="73"/>
      <c r="P26" s="61"/>
      <c r="Q26" s="61"/>
      <c r="R26" s="61"/>
      <c r="S26" s="74"/>
      <c r="T26" s="75"/>
      <c r="U26" s="74"/>
      <c r="V26" s="76">
        <f>IF(SUM(V21:V25)=0,"",SUM(V21:V25))</f>
      </c>
      <c r="W26" s="76"/>
      <c r="X26" s="77">
        <f>IF(SUM($H21:$H25,$V21:$V25)=0,"",SUM(X21:X22,X24:X25))</f>
      </c>
      <c r="Y26" s="78"/>
    </row>
    <row r="27" spans="1:25" ht="9" customHeight="1">
      <c r="A27" s="45" t="s">
        <v>18</v>
      </c>
      <c r="B27" s="46" t="s">
        <v>19</v>
      </c>
      <c r="C27" s="46"/>
      <c r="D27" s="46"/>
      <c r="E27" s="46" t="s">
        <v>20</v>
      </c>
      <c r="F27" s="46" t="s">
        <v>21</v>
      </c>
      <c r="G27" s="46" t="s">
        <v>22</v>
      </c>
      <c r="H27" s="46" t="s">
        <v>23</v>
      </c>
      <c r="I27" s="46"/>
      <c r="J27" s="47" t="s">
        <v>24</v>
      </c>
      <c r="K27" s="48" t="s">
        <v>25</v>
      </c>
      <c r="L27" s="49"/>
      <c r="M27" s="49"/>
      <c r="N27" s="49"/>
      <c r="O27" s="50" t="s">
        <v>18</v>
      </c>
      <c r="P27" s="51" t="s">
        <v>19</v>
      </c>
      <c r="Q27" s="51"/>
      <c r="R27" s="51"/>
      <c r="S27" s="51" t="s">
        <v>20</v>
      </c>
      <c r="T27" s="51" t="s">
        <v>21</v>
      </c>
      <c r="U27" s="51" t="s">
        <v>22</v>
      </c>
      <c r="V27" s="51" t="s">
        <v>23</v>
      </c>
      <c r="W27" s="51"/>
      <c r="X27" s="47" t="s">
        <v>24</v>
      </c>
      <c r="Y27" s="48" t="s">
        <v>25</v>
      </c>
    </row>
    <row r="28" spans="1:25" ht="12.75" customHeight="1">
      <c r="A28" s="55"/>
      <c r="B28" s="56"/>
      <c r="C28" s="56"/>
      <c r="D28" s="56"/>
      <c r="E28" s="56"/>
      <c r="F28" s="56"/>
      <c r="G28" s="56"/>
      <c r="H28" s="57"/>
      <c r="I28" s="57"/>
      <c r="J28" s="58">
        <f>IF(SUM($H28,$V28)=0,"",IF(H28=V28,0.5,IF(H28&gt;V28,1,0)))</f>
      </c>
      <c r="K28" s="59">
        <f>IF(SUM($H28:$H32,$V28:$V32)=0,"",IF($J33*1000+$H33&gt;$X33*1000+$V33,1,IF($J33*1000+$H33=$X33*1000+$V33,0.5,0)))</f>
      </c>
      <c r="L28" s="60"/>
      <c r="M28" s="60"/>
      <c r="N28" s="61"/>
      <c r="O28" s="55"/>
      <c r="P28" s="56"/>
      <c r="Q28" s="56"/>
      <c r="R28" s="56"/>
      <c r="S28" s="56"/>
      <c r="T28" s="56"/>
      <c r="U28" s="56"/>
      <c r="V28" s="57"/>
      <c r="W28" s="57"/>
      <c r="X28" s="58">
        <f>IF(SUM($H28,$V28)=0,"",IF(H28=V28,0.5,IF(H28&lt;V28,1,0)))</f>
      </c>
      <c r="Y28" s="59">
        <f>IF(SUM($H28:$H32,$V28:$V32)=0,"",IF($J33*1000+$H33&gt;$X33*1000+$V33,0,IF($J33*1000+$H33=$X33*1000+$V33,0.5,1)))</f>
      </c>
    </row>
    <row r="29" spans="1:25" ht="12.75" customHeight="1">
      <c r="A29" s="62"/>
      <c r="B29" s="56"/>
      <c r="C29" s="56"/>
      <c r="D29" s="56"/>
      <c r="E29" s="56"/>
      <c r="F29" s="56"/>
      <c r="G29" s="56"/>
      <c r="H29" s="57"/>
      <c r="I29" s="57"/>
      <c r="J29" s="58">
        <f>IF(SUM($H29,$V29)=0,"",IF(H29=V29,0.5,IF(H29&gt;V29,1,0)))</f>
      </c>
      <c r="K29" s="59"/>
      <c r="L29" s="60"/>
      <c r="M29" s="60"/>
      <c r="N29" s="61"/>
      <c r="O29" s="62"/>
      <c r="P29" s="56"/>
      <c r="Q29" s="56"/>
      <c r="R29" s="56"/>
      <c r="S29" s="56"/>
      <c r="T29" s="56"/>
      <c r="U29" s="56"/>
      <c r="V29" s="57"/>
      <c r="W29" s="57"/>
      <c r="X29" s="58">
        <f>IF(SUM($H29,$V29)=0,"",IF(H29=V29,0.5,IF(H29&lt;V29,1,0)))</f>
      </c>
      <c r="Y29" s="59"/>
    </row>
    <row r="30" spans="1:25" ht="9" customHeight="1">
      <c r="A30" s="63" t="s">
        <v>18</v>
      </c>
      <c r="B30" s="64" t="s">
        <v>26</v>
      </c>
      <c r="C30" s="64"/>
      <c r="D30" s="64"/>
      <c r="E30" s="65" t="s">
        <v>27</v>
      </c>
      <c r="F30" s="66"/>
      <c r="G30" s="67" t="s">
        <v>28</v>
      </c>
      <c r="H30" s="79"/>
      <c r="I30" s="79"/>
      <c r="J30" s="58"/>
      <c r="K30" s="59"/>
      <c r="L30" s="60"/>
      <c r="M30" s="60"/>
      <c r="N30" s="61"/>
      <c r="O30" s="69" t="s">
        <v>18</v>
      </c>
      <c r="P30" s="70" t="s">
        <v>26</v>
      </c>
      <c r="Q30" s="70"/>
      <c r="R30" s="70"/>
      <c r="S30" s="65" t="s">
        <v>27</v>
      </c>
      <c r="T30" s="66"/>
      <c r="U30" s="66" t="s">
        <v>28</v>
      </c>
      <c r="V30" s="79"/>
      <c r="W30" s="79"/>
      <c r="X30" s="58"/>
      <c r="Y30" s="59"/>
    </row>
    <row r="31" spans="1:25" ht="12.75" customHeight="1">
      <c r="A31" s="55"/>
      <c r="B31" s="56"/>
      <c r="C31" s="56"/>
      <c r="D31" s="56"/>
      <c r="E31" s="56"/>
      <c r="F31" s="56"/>
      <c r="G31" s="56"/>
      <c r="H31" s="57"/>
      <c r="I31" s="57"/>
      <c r="J31" s="58">
        <f>IF(SUM($H31,$V31)=0,"",IF(H31=V31,0.5,IF(H31&gt;V31,1,0)))</f>
      </c>
      <c r="K31" s="59"/>
      <c r="L31" s="60"/>
      <c r="M31" s="60"/>
      <c r="N31" s="61"/>
      <c r="O31" s="55"/>
      <c r="P31" s="56"/>
      <c r="Q31" s="56"/>
      <c r="R31" s="56"/>
      <c r="S31" s="56"/>
      <c r="T31" s="56"/>
      <c r="U31" s="56"/>
      <c r="V31" s="57"/>
      <c r="W31" s="57"/>
      <c r="X31" s="58">
        <f>IF(SUM($H31,$V31)=0,"",IF(H31=V31,0.5,IF(H31&lt;V31,1,0)))</f>
      </c>
      <c r="Y31" s="59"/>
    </row>
    <row r="32" spans="1:25" ht="12.75" customHeight="1">
      <c r="A32" s="62"/>
      <c r="B32" s="56"/>
      <c r="C32" s="56"/>
      <c r="D32" s="56"/>
      <c r="E32" s="56"/>
      <c r="F32" s="56"/>
      <c r="G32" s="56"/>
      <c r="H32" s="72"/>
      <c r="I32" s="72"/>
      <c r="J32" s="58">
        <f>IF(SUM($H32,$V32)=0,"",IF(H32=V32,0.5,IF(H32&gt;V32,1,0)))</f>
      </c>
      <c r="K32" s="59"/>
      <c r="L32" s="60"/>
      <c r="M32" s="60"/>
      <c r="N32" s="61"/>
      <c r="O32" s="62"/>
      <c r="P32" s="56"/>
      <c r="Q32" s="56"/>
      <c r="R32" s="56"/>
      <c r="S32" s="56"/>
      <c r="T32" s="56"/>
      <c r="U32" s="56"/>
      <c r="V32" s="72"/>
      <c r="W32" s="72"/>
      <c r="X32" s="58">
        <f>IF(SUM($H32,$V32)=0,"",IF(H32=V32,0.5,IF(H32&lt;V32,1,0)))</f>
      </c>
      <c r="Y32" s="59"/>
    </row>
    <row r="33" spans="1:25" ht="12.75" customHeight="1">
      <c r="A33" s="73"/>
      <c r="B33" s="61"/>
      <c r="C33" s="61"/>
      <c r="D33" s="61"/>
      <c r="E33" s="74"/>
      <c r="F33" s="75"/>
      <c r="G33" s="74"/>
      <c r="H33" s="76">
        <f>IF(SUM(H28:H32)=0,"",SUM(H28:H32))</f>
      </c>
      <c r="I33" s="76"/>
      <c r="J33" s="77">
        <f>IF(SUM($H28:$H32,$V28:$V32)=0,"",SUM(J28:J29,J31:J32))</f>
      </c>
      <c r="K33" s="78"/>
      <c r="L33" s="61"/>
      <c r="M33" s="61"/>
      <c r="N33" s="61"/>
      <c r="O33" s="73"/>
      <c r="P33" s="61"/>
      <c r="Q33" s="61"/>
      <c r="R33" s="61"/>
      <c r="S33" s="74"/>
      <c r="T33" s="75"/>
      <c r="U33" s="74"/>
      <c r="V33" s="76">
        <f>IF(SUM(V28:V32)=0,"",SUM(V28:V32))</f>
      </c>
      <c r="W33" s="76"/>
      <c r="X33" s="77">
        <f>IF(SUM($H28:$H32,$V28:$V32)=0,"",SUM(X28:X29,X31:X32))</f>
      </c>
      <c r="Y33" s="78"/>
    </row>
    <row r="34" spans="1:25" ht="9" customHeight="1">
      <c r="A34" s="45" t="s">
        <v>18</v>
      </c>
      <c r="B34" s="46" t="s">
        <v>19</v>
      </c>
      <c r="C34" s="46"/>
      <c r="D34" s="46"/>
      <c r="E34" s="46" t="s">
        <v>20</v>
      </c>
      <c r="F34" s="46" t="s">
        <v>21</v>
      </c>
      <c r="G34" s="46" t="s">
        <v>22</v>
      </c>
      <c r="H34" s="46" t="s">
        <v>23</v>
      </c>
      <c r="I34" s="46"/>
      <c r="J34" s="47" t="s">
        <v>24</v>
      </c>
      <c r="K34" s="48" t="s">
        <v>25</v>
      </c>
      <c r="L34" s="49"/>
      <c r="M34" s="49"/>
      <c r="N34" s="49"/>
      <c r="O34" s="50" t="s">
        <v>18</v>
      </c>
      <c r="P34" s="51" t="s">
        <v>19</v>
      </c>
      <c r="Q34" s="51"/>
      <c r="R34" s="51"/>
      <c r="S34" s="51" t="s">
        <v>20</v>
      </c>
      <c r="T34" s="51" t="s">
        <v>21</v>
      </c>
      <c r="U34" s="51" t="s">
        <v>22</v>
      </c>
      <c r="V34" s="51" t="s">
        <v>23</v>
      </c>
      <c r="W34" s="51"/>
      <c r="X34" s="47" t="s">
        <v>24</v>
      </c>
      <c r="Y34" s="48" t="s">
        <v>25</v>
      </c>
    </row>
    <row r="35" spans="1:25" ht="12.75" customHeight="1">
      <c r="A35" s="55"/>
      <c r="B35" s="56"/>
      <c r="C35" s="56"/>
      <c r="D35" s="56"/>
      <c r="E35" s="56"/>
      <c r="F35" s="56"/>
      <c r="G35" s="56"/>
      <c r="H35" s="57"/>
      <c r="I35" s="57"/>
      <c r="J35" s="58">
        <f>IF(SUM($H35,$V35)=0,"",IF(H35=V35,0.5,IF(H35&gt;V35,1,0)))</f>
      </c>
      <c r="K35" s="59">
        <f>IF(SUM($H35:$H39,$V35:$V39)=0,"",IF($J40*1000+$H40&gt;$X40*1000+$V40,1,IF($J40*1000+$H40=$X40*1000+$V40,0.5,0)))</f>
      </c>
      <c r="L35" s="60"/>
      <c r="M35" s="60"/>
      <c r="N35" s="61"/>
      <c r="O35" s="55"/>
      <c r="P35" s="56"/>
      <c r="Q35" s="56"/>
      <c r="R35" s="56"/>
      <c r="S35" s="56"/>
      <c r="T35" s="56"/>
      <c r="U35" s="56"/>
      <c r="V35" s="57"/>
      <c r="W35" s="57"/>
      <c r="X35" s="58">
        <f>IF(SUM($H35,$V35)=0,"",IF(H35=V35,0.5,IF(H35&lt;V35,1,0)))</f>
      </c>
      <c r="Y35" s="59">
        <f>IF(SUM($H35:$H39,$V35:$V39)=0,"",IF($J40*1000+$H40&gt;$X40*1000+$V40,0,IF($J40*1000+$H40=$X40*1000+$V40,0.5,1)))</f>
      </c>
    </row>
    <row r="36" spans="1:25" ht="12.75" customHeight="1">
      <c r="A36" s="62"/>
      <c r="B36" s="56"/>
      <c r="C36" s="56"/>
      <c r="D36" s="56"/>
      <c r="E36" s="56"/>
      <c r="F36" s="56"/>
      <c r="G36" s="56"/>
      <c r="H36" s="57"/>
      <c r="I36" s="57"/>
      <c r="J36" s="58">
        <f>IF(SUM($H36,$V36)=0,"",IF(H36=V36,0.5,IF(H36&gt;V36,1,0)))</f>
      </c>
      <c r="K36" s="59"/>
      <c r="L36" s="60"/>
      <c r="M36" s="60"/>
      <c r="N36" s="61"/>
      <c r="O36" s="62"/>
      <c r="P36" s="56"/>
      <c r="Q36" s="56"/>
      <c r="R36" s="56"/>
      <c r="S36" s="56"/>
      <c r="T36" s="56"/>
      <c r="U36" s="56"/>
      <c r="V36" s="57"/>
      <c r="W36" s="57"/>
      <c r="X36" s="58">
        <f>IF(SUM($H36,$V36)=0,"",IF(H36=V36,0.5,IF(H36&lt;V36,1,0)))</f>
      </c>
      <c r="Y36" s="59"/>
    </row>
    <row r="37" spans="1:25" ht="9" customHeight="1">
      <c r="A37" s="63" t="s">
        <v>18</v>
      </c>
      <c r="B37" s="64" t="s">
        <v>26</v>
      </c>
      <c r="C37" s="64"/>
      <c r="D37" s="64"/>
      <c r="E37" s="65" t="s">
        <v>27</v>
      </c>
      <c r="F37" s="66"/>
      <c r="G37" s="67" t="s">
        <v>28</v>
      </c>
      <c r="H37" s="79"/>
      <c r="I37" s="79"/>
      <c r="J37" s="58"/>
      <c r="K37" s="59"/>
      <c r="L37" s="60"/>
      <c r="M37" s="60"/>
      <c r="N37" s="61"/>
      <c r="O37" s="69" t="s">
        <v>18</v>
      </c>
      <c r="P37" s="70" t="s">
        <v>26</v>
      </c>
      <c r="Q37" s="70"/>
      <c r="R37" s="70"/>
      <c r="S37" s="65" t="s">
        <v>27</v>
      </c>
      <c r="T37" s="66"/>
      <c r="U37" s="66" t="s">
        <v>28</v>
      </c>
      <c r="V37" s="79"/>
      <c r="W37" s="79"/>
      <c r="X37" s="58"/>
      <c r="Y37" s="59"/>
    </row>
    <row r="38" spans="1:25" ht="12.75" customHeight="1">
      <c r="A38" s="55"/>
      <c r="B38" s="56"/>
      <c r="C38" s="56"/>
      <c r="D38" s="56"/>
      <c r="E38" s="56"/>
      <c r="F38" s="56"/>
      <c r="G38" s="56"/>
      <c r="H38" s="57"/>
      <c r="I38" s="57"/>
      <c r="J38" s="58">
        <f>IF(SUM($H38,$V38)=0,"",IF(H38=V38,0.5,IF(H38&gt;V38,1,0)))</f>
      </c>
      <c r="K38" s="59"/>
      <c r="L38" s="60"/>
      <c r="M38" s="60"/>
      <c r="N38" s="61"/>
      <c r="O38" s="55"/>
      <c r="P38" s="56"/>
      <c r="Q38" s="56"/>
      <c r="R38" s="56"/>
      <c r="S38" s="56"/>
      <c r="T38" s="56"/>
      <c r="U38" s="56"/>
      <c r="V38" s="57"/>
      <c r="W38" s="57"/>
      <c r="X38" s="58">
        <f>IF(SUM($H38,$V38)=0,"",IF(H38=V38,0.5,IF(H38&lt;V38,1,0)))</f>
      </c>
      <c r="Y38" s="59"/>
    </row>
    <row r="39" spans="1:25" ht="12.75" customHeight="1">
      <c r="A39" s="62"/>
      <c r="B39" s="56"/>
      <c r="C39" s="56"/>
      <c r="D39" s="56"/>
      <c r="E39" s="56"/>
      <c r="F39" s="56"/>
      <c r="G39" s="56"/>
      <c r="H39" s="72"/>
      <c r="I39" s="72"/>
      <c r="J39" s="58">
        <f>IF(SUM($H39,$V39)=0,"",IF(H39=V39,0.5,IF(H39&gt;V39,1,0)))</f>
      </c>
      <c r="K39" s="59"/>
      <c r="L39" s="60"/>
      <c r="M39" s="60"/>
      <c r="N39" s="61"/>
      <c r="O39" s="62"/>
      <c r="P39" s="56"/>
      <c r="Q39" s="56"/>
      <c r="R39" s="56"/>
      <c r="S39" s="56"/>
      <c r="T39" s="56"/>
      <c r="U39" s="56"/>
      <c r="V39" s="72"/>
      <c r="W39" s="72"/>
      <c r="X39" s="58">
        <f>IF(SUM($H39,$V39)=0,"",IF(H39=V39,0.5,IF(H39&lt;V39,1,0)))</f>
      </c>
      <c r="Y39" s="59"/>
    </row>
    <row r="40" spans="1:25" ht="12.75" customHeight="1">
      <c r="A40" s="61"/>
      <c r="B40" s="61"/>
      <c r="C40" s="61"/>
      <c r="D40" s="61"/>
      <c r="E40" s="74"/>
      <c r="F40" s="75"/>
      <c r="G40" s="74"/>
      <c r="H40" s="76">
        <f>IF(SUM(H35:H39)=0,"",SUM(H35:H39))</f>
      </c>
      <c r="I40" s="76"/>
      <c r="J40" s="77">
        <f>IF(SUM($H35:$H39,$V35:$V39)=0,"",SUM(J35:J36,J38:J39))</f>
      </c>
      <c r="K40" s="78"/>
      <c r="L40" s="61"/>
      <c r="M40" s="61"/>
      <c r="N40" s="61"/>
      <c r="O40" s="61"/>
      <c r="P40" s="61"/>
      <c r="Q40" s="61"/>
      <c r="R40" s="61"/>
      <c r="S40" s="74"/>
      <c r="T40" s="75"/>
      <c r="U40" s="74"/>
      <c r="V40" s="76">
        <f>IF(SUM(V35:V39)=0,"",SUM(V35:V39))</f>
      </c>
      <c r="W40" s="76"/>
      <c r="X40" s="77">
        <f>IF(SUM($H35:$H39,$V35:$V39)=0,"",SUM(X35:X36,X38:X39))</f>
      </c>
      <c r="Y40" s="78"/>
    </row>
    <row r="41" spans="1:256" ht="6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6" ht="12.75" customHeight="1">
      <c r="A42" s="80"/>
      <c r="B42" s="80"/>
      <c r="C42" s="80"/>
      <c r="D42" s="81"/>
      <c r="E42" s="82" t="s">
        <v>29</v>
      </c>
      <c r="F42" s="82" t="s">
        <v>30</v>
      </c>
      <c r="G42" s="82" t="s">
        <v>31</v>
      </c>
      <c r="H42" s="83" t="s">
        <v>32</v>
      </c>
      <c r="I42" s="83"/>
      <c r="J42" s="82" t="s">
        <v>24</v>
      </c>
      <c r="K42" s="82" t="s">
        <v>25</v>
      </c>
      <c r="L42" s="84"/>
      <c r="M42" s="85"/>
      <c r="N42" s="80"/>
      <c r="O42" s="80"/>
      <c r="P42" s="80"/>
      <c r="Q42" s="80"/>
      <c r="R42" s="86"/>
      <c r="S42" s="82" t="s">
        <v>29</v>
      </c>
      <c r="T42" s="82" t="s">
        <v>30</v>
      </c>
      <c r="U42" s="82" t="s">
        <v>31</v>
      </c>
      <c r="V42" s="83" t="s">
        <v>32</v>
      </c>
      <c r="W42" s="83"/>
      <c r="X42" s="82" t="s">
        <v>24</v>
      </c>
      <c r="Y42" s="82" t="s">
        <v>25</v>
      </c>
      <c r="Z42" s="87"/>
    </row>
    <row r="43" spans="1:25" ht="14.25" customHeight="1">
      <c r="A43" s="80"/>
      <c r="B43" s="80"/>
      <c r="C43" s="80"/>
      <c r="D43" s="85"/>
      <c r="E43" s="88">
        <f>IF($D45=0,"",SUM(E19,E26,E33,E40))</f>
      </c>
      <c r="F43" s="88">
        <f>IF($D45=0,"",SUM(F19,F26,F33,F40))</f>
      </c>
      <c r="G43" s="88">
        <f>IF($D45=0,"",SUM(G19,G26,G33,G40))</f>
      </c>
      <c r="H43" s="88">
        <f>IF($D45=0,"",SUM(H19,H26,H33,H40))</f>
      </c>
      <c r="I43" s="88">
        <f>IF($D45=0,"",SUM(I19,I26,I33,I40))</f>
      </c>
      <c r="J43" s="88">
        <f>IF($D45=0,"",SUM(J19,J26,J33,J40))</f>
      </c>
      <c r="K43" s="88">
        <f>IF($D45=0,"",SUM(K14,K21,K28,K35))</f>
      </c>
      <c r="L43" s="19" t="s">
        <v>33</v>
      </c>
      <c r="M43" s="19"/>
      <c r="N43" s="19"/>
      <c r="O43" s="44"/>
      <c r="P43" s="80"/>
      <c r="Q43" s="80"/>
      <c r="R43" s="85"/>
      <c r="S43" s="88">
        <f>IF($R45=0,"",SUM(S19,S26,S33,S40))</f>
      </c>
      <c r="T43" s="88">
        <f>IF($R45=0,"",SUM(T19,T26,T33,T40))</f>
      </c>
      <c r="U43" s="88">
        <f>IF($R45=0,"",SUM(U19,U26,U33,U40))</f>
      </c>
      <c r="V43" s="88">
        <f>IF($R45=0,"",SUM(V19,V26,V33,V40))</f>
      </c>
      <c r="W43" s="88">
        <f>IF($R45=0,"",SUM(W19,W26,W33,W40))</f>
      </c>
      <c r="X43" s="88">
        <f>IF($R45=0,"",SUM(X19,X26,X33,X40))</f>
      </c>
      <c r="Y43" s="88">
        <f>IF($R45=0,"",SUM(Y14,Y21,Y28,Y35))</f>
      </c>
    </row>
    <row r="44" spans="1:256" ht="8.25" customHeight="1">
      <c r="A44"/>
      <c r="B44"/>
      <c r="C44"/>
      <c r="D44"/>
      <c r="E44"/>
      <c r="F44"/>
      <c r="G44"/>
      <c r="H44"/>
      <c r="I44"/>
      <c r="J44"/>
      <c r="K44"/>
      <c r="L44" s="19"/>
      <c r="M44" s="19"/>
      <c r="N44" s="1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3:25" s="44" customFormat="1" ht="12.75" customHeight="1">
      <c r="C45" s="89" t="s">
        <v>34</v>
      </c>
      <c r="D45" s="90">
        <f>SUM(H19,H26,H33,H40)</f>
        <v>0</v>
      </c>
      <c r="E45" s="91" t="s">
        <v>35</v>
      </c>
      <c r="F45" s="91"/>
      <c r="G45" s="91"/>
      <c r="H45" s="91"/>
      <c r="I45" s="90">
        <f>IF(D45=0,0,IF(D45=R45,1,IF(D45&gt;R45,2,0)))</f>
        <v>0</v>
      </c>
      <c r="J45" s="92"/>
      <c r="K45" s="92"/>
      <c r="L45" s="93">
        <f>SUM(K43,I45)</f>
        <v>0</v>
      </c>
      <c r="M45" s="90" t="s">
        <v>36</v>
      </c>
      <c r="N45" s="93">
        <f>SUM(V45,Y43)</f>
        <v>0</v>
      </c>
      <c r="O45" s="94"/>
      <c r="Q45" s="89" t="s">
        <v>34</v>
      </c>
      <c r="R45" s="90">
        <f>SUM(V19,V26,V33,V40)</f>
        <v>0</v>
      </c>
      <c r="S45" s="91" t="s">
        <v>35</v>
      </c>
      <c r="T45" s="91"/>
      <c r="U45" s="91"/>
      <c r="V45" s="95">
        <f>IF(R45=0,0,IF(R45=D45,1,IF(R45&gt;D45,2,0)))</f>
        <v>0</v>
      </c>
      <c r="W45" s="95"/>
      <c r="X45" s="92"/>
      <c r="Y45" s="92"/>
    </row>
    <row r="46" spans="1:256" ht="6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3:14" ht="12.75" customHeight="1">
      <c r="C47" s="5"/>
      <c r="K47" s="89" t="s">
        <v>37</v>
      </c>
      <c r="L47" s="96">
        <f>IF(D45=0,"",IF(L45=0,0,IF(L45=N45,1,IF(L45&gt;N45,2,0))))</f>
      </c>
      <c r="M47" s="97" t="s">
        <v>36</v>
      </c>
      <c r="N47" s="96">
        <f>IF(R45=0,"",IF(N45=0,0,IF(N45=L45,1,IF(N45&gt;L45,2,0))))</f>
      </c>
    </row>
    <row r="48" spans="1:25" ht="12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9"/>
      <c r="L48" s="100"/>
      <c r="M48" s="98"/>
      <c r="N48" s="100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spans="2:25" ht="10.5" customHeight="1">
      <c r="B49" s="36" t="s">
        <v>38</v>
      </c>
      <c r="H49" s="36" t="s">
        <v>39</v>
      </c>
      <c r="I49" s="101"/>
      <c r="J49" s="102" t="s">
        <v>40</v>
      </c>
      <c r="K49" s="101"/>
      <c r="L49" s="103" t="s">
        <v>41</v>
      </c>
      <c r="M49" s="9"/>
      <c r="Q49" s="104"/>
      <c r="R49" s="36" t="s">
        <v>42</v>
      </c>
      <c r="U49" s="36" t="s">
        <v>43</v>
      </c>
      <c r="V49" s="101"/>
      <c r="W49" s="71" t="s">
        <v>40</v>
      </c>
      <c r="X49" s="101"/>
      <c r="Y49" s="102" t="s">
        <v>41</v>
      </c>
    </row>
    <row r="50" spans="2:25" ht="10.5" customHeight="1">
      <c r="B50" s="36" t="s">
        <v>44</v>
      </c>
      <c r="H50" s="36" t="s">
        <v>45</v>
      </c>
      <c r="I50" s="101"/>
      <c r="J50" s="71" t="s">
        <v>40</v>
      </c>
      <c r="K50" s="101"/>
      <c r="L50" s="103" t="s">
        <v>41</v>
      </c>
      <c r="M50" s="9"/>
      <c r="Q50" s="104"/>
      <c r="R50" s="36" t="s">
        <v>46</v>
      </c>
      <c r="U50" s="36" t="s">
        <v>47</v>
      </c>
      <c r="V50" s="101"/>
      <c r="W50" s="71" t="s">
        <v>40</v>
      </c>
      <c r="X50" s="101"/>
      <c r="Y50" s="102" t="s">
        <v>41</v>
      </c>
    </row>
    <row r="51" spans="2:25" ht="10.5" customHeight="1">
      <c r="B51" s="36" t="s">
        <v>48</v>
      </c>
      <c r="H51" s="36" t="s">
        <v>49</v>
      </c>
      <c r="I51" s="101"/>
      <c r="J51" s="71" t="s">
        <v>40</v>
      </c>
      <c r="K51" s="101"/>
      <c r="L51" s="103" t="s">
        <v>41</v>
      </c>
      <c r="M51" s="9"/>
      <c r="Q51" s="104"/>
      <c r="R51" s="36" t="s">
        <v>50</v>
      </c>
      <c r="U51" s="36" t="s">
        <v>51</v>
      </c>
      <c r="V51" s="101"/>
      <c r="W51" s="71" t="s">
        <v>40</v>
      </c>
      <c r="X51" s="101"/>
      <c r="Y51" s="102" t="s">
        <v>41</v>
      </c>
    </row>
    <row r="52" spans="8:25" ht="10.5" customHeight="1">
      <c r="H52" s="105" t="s">
        <v>52</v>
      </c>
      <c r="I52" s="101"/>
      <c r="J52" s="106" t="s">
        <v>40</v>
      </c>
      <c r="K52" s="101"/>
      <c r="L52" s="107" t="s">
        <v>41</v>
      </c>
      <c r="P52" s="36" t="s">
        <v>53</v>
      </c>
      <c r="Q52" s="101"/>
      <c r="U52" s="105" t="s">
        <v>52</v>
      </c>
      <c r="V52" s="101"/>
      <c r="W52" s="106" t="s">
        <v>40</v>
      </c>
      <c r="X52" s="101"/>
      <c r="Y52" s="108" t="s">
        <v>41</v>
      </c>
    </row>
    <row r="53" spans="1:26" ht="18" customHeight="1">
      <c r="A53" s="104"/>
      <c r="B53" s="36" t="s">
        <v>54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</row>
    <row r="54" spans="1:26" ht="18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0"/>
    </row>
    <row r="55" spans="1:26" ht="18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0"/>
    </row>
    <row r="56" spans="1:26" ht="27.75" customHeight="1">
      <c r="A56" s="112"/>
      <c r="B56"/>
      <c r="C56" s="113"/>
      <c r="D56" s="113"/>
      <c r="E56" s="113"/>
      <c r="F56" s="113"/>
      <c r="G56" s="9"/>
      <c r="H56" s="9"/>
      <c r="I56" s="9"/>
      <c r="J56" s="9"/>
      <c r="K56"/>
      <c r="L56" s="114"/>
      <c r="M56" s="114"/>
      <c r="N56" s="114"/>
      <c r="O56" s="114"/>
      <c r="P56" s="114"/>
      <c r="Q56" s="9"/>
      <c r="R56" s="112"/>
      <c r="S56"/>
      <c r="T56" s="113"/>
      <c r="U56" s="113"/>
      <c r="V56" s="113"/>
      <c r="W56" s="113"/>
      <c r="X56" s="113"/>
      <c r="Y56" s="113"/>
      <c r="Z56" s="115"/>
    </row>
    <row r="57" spans="1:26" ht="15.75" customHeight="1">
      <c r="A57" s="116"/>
      <c r="B57" s="117" t="s">
        <v>16</v>
      </c>
      <c r="C57" s="118"/>
      <c r="D57" s="118"/>
      <c r="E57" s="118"/>
      <c r="F57" s="118"/>
      <c r="G57" s="119"/>
      <c r="H57" s="119"/>
      <c r="I57" s="120"/>
      <c r="J57" s="120"/>
      <c r="K57" s="121"/>
      <c r="L57" s="117" t="s">
        <v>55</v>
      </c>
      <c r="M57" s="122"/>
      <c r="N57" s="122"/>
      <c r="O57" s="122"/>
      <c r="P57" s="123"/>
      <c r="Q57" s="124"/>
      <c r="R57" s="116"/>
      <c r="S57" s="121"/>
      <c r="T57" s="125"/>
      <c r="U57" s="125"/>
      <c r="V57" s="120" t="s">
        <v>17</v>
      </c>
      <c r="W57" s="125"/>
      <c r="X57" s="125"/>
      <c r="Y57" s="125"/>
      <c r="Z57" s="113"/>
    </row>
    <row r="58" spans="3:26" ht="15.75" customHeight="1">
      <c r="C58" s="19"/>
      <c r="D58" s="19"/>
      <c r="E58" s="19"/>
      <c r="F58" s="19"/>
      <c r="G58" s="126"/>
      <c r="H58" s="126"/>
      <c r="I58" s="126"/>
      <c r="J58" s="126"/>
      <c r="K58" s="126"/>
      <c r="L58" s="114"/>
      <c r="M58" s="114"/>
      <c r="N58" s="114"/>
      <c r="O58" s="114"/>
      <c r="P58" s="114"/>
      <c r="T58" s="113"/>
      <c r="U58" s="113"/>
      <c r="V58" s="113"/>
      <c r="W58" s="113"/>
      <c r="X58" s="113"/>
      <c r="Y58" s="113"/>
      <c r="Z58" s="113"/>
    </row>
    <row r="59" spans="1:25" ht="15.75" customHeight="1">
      <c r="A59" s="127" t="s">
        <v>56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1:25" ht="15.75" customHeight="1">
      <c r="A60" s="128" t="s">
        <v>57</v>
      </c>
      <c r="B60" s="128"/>
      <c r="C60" s="128"/>
      <c r="D60" s="128"/>
      <c r="E60" s="128"/>
      <c r="F60" s="128" t="s">
        <v>58</v>
      </c>
      <c r="G60" s="128"/>
      <c r="H60" s="128"/>
      <c r="I60" s="128"/>
      <c r="J60" s="128"/>
      <c r="K60" s="128"/>
      <c r="L60" s="128"/>
      <c r="M60" s="128"/>
      <c r="N60" s="128"/>
      <c r="O60" s="128" t="s">
        <v>59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</row>
    <row r="61" spans="1:13" ht="15.75" customHeight="1">
      <c r="A61" s="3"/>
      <c r="B6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sheetProtection password="CA7D" sheet="1" selectLockedCells="1"/>
  <mergeCells count="128">
    <mergeCell ref="A1:Y1"/>
    <mergeCell ref="N4:O4"/>
    <mergeCell ref="P4:Y4"/>
    <mergeCell ref="P5:R5"/>
    <mergeCell ref="V5:Y5"/>
    <mergeCell ref="N6:O6"/>
    <mergeCell ref="P6:Y6"/>
    <mergeCell ref="N7:O7"/>
    <mergeCell ref="P7:R7"/>
    <mergeCell ref="V7:Y7"/>
    <mergeCell ref="N8:O8"/>
    <mergeCell ref="P8:Y8"/>
    <mergeCell ref="D11:K11"/>
    <mergeCell ref="R11:Y11"/>
    <mergeCell ref="B13:D13"/>
    <mergeCell ref="H13:I13"/>
    <mergeCell ref="P13:R13"/>
    <mergeCell ref="V13:W13"/>
    <mergeCell ref="B14:G15"/>
    <mergeCell ref="H14:I14"/>
    <mergeCell ref="K14:K18"/>
    <mergeCell ref="P14:U15"/>
    <mergeCell ref="V14:W14"/>
    <mergeCell ref="Y14:Y18"/>
    <mergeCell ref="H15:I15"/>
    <mergeCell ref="V15:W15"/>
    <mergeCell ref="B16:D16"/>
    <mergeCell ref="H16:I16"/>
    <mergeCell ref="P16:R16"/>
    <mergeCell ref="V16:W16"/>
    <mergeCell ref="B17:G18"/>
    <mergeCell ref="H17:I17"/>
    <mergeCell ref="P17:U18"/>
    <mergeCell ref="V17:W17"/>
    <mergeCell ref="H18:I18"/>
    <mergeCell ref="V18:W18"/>
    <mergeCell ref="H19:I19"/>
    <mergeCell ref="V19:W19"/>
    <mergeCell ref="B20:D20"/>
    <mergeCell ref="H20:I20"/>
    <mergeCell ref="P20:R20"/>
    <mergeCell ref="V20:W20"/>
    <mergeCell ref="B21:G22"/>
    <mergeCell ref="H21:I21"/>
    <mergeCell ref="K21:K25"/>
    <mergeCell ref="P21:U22"/>
    <mergeCell ref="V21:W21"/>
    <mergeCell ref="Y21:Y25"/>
    <mergeCell ref="H22:I22"/>
    <mergeCell ref="V22:W22"/>
    <mergeCell ref="B23:D23"/>
    <mergeCell ref="H23:I23"/>
    <mergeCell ref="P23:R23"/>
    <mergeCell ref="V23:W23"/>
    <mergeCell ref="B24:G25"/>
    <mergeCell ref="H24:I24"/>
    <mergeCell ref="P24:U25"/>
    <mergeCell ref="V24:W24"/>
    <mergeCell ref="H25:I25"/>
    <mergeCell ref="V25:W25"/>
    <mergeCell ref="H26:I26"/>
    <mergeCell ref="V26:W26"/>
    <mergeCell ref="B27:D27"/>
    <mergeCell ref="H27:I27"/>
    <mergeCell ref="P27:R27"/>
    <mergeCell ref="V27:W27"/>
    <mergeCell ref="B28:G29"/>
    <mergeCell ref="H28:I28"/>
    <mergeCell ref="K28:K32"/>
    <mergeCell ref="P28:U29"/>
    <mergeCell ref="V28:W28"/>
    <mergeCell ref="Y28:Y32"/>
    <mergeCell ref="H29:I29"/>
    <mergeCell ref="V29:W29"/>
    <mergeCell ref="B30:D30"/>
    <mergeCell ref="H30:I30"/>
    <mergeCell ref="P30:R30"/>
    <mergeCell ref="V30:W30"/>
    <mergeCell ref="B31:G32"/>
    <mergeCell ref="H31:I31"/>
    <mergeCell ref="P31:U32"/>
    <mergeCell ref="V31:W31"/>
    <mergeCell ref="H32:I32"/>
    <mergeCell ref="V32:W32"/>
    <mergeCell ref="H33:I33"/>
    <mergeCell ref="V33:W33"/>
    <mergeCell ref="B34:D34"/>
    <mergeCell ref="H34:I34"/>
    <mergeCell ref="P34:R34"/>
    <mergeCell ref="V34:W34"/>
    <mergeCell ref="B35:G36"/>
    <mergeCell ref="H35:I35"/>
    <mergeCell ref="K35:K39"/>
    <mergeCell ref="P35:U36"/>
    <mergeCell ref="V35:W35"/>
    <mergeCell ref="Y35:Y39"/>
    <mergeCell ref="H36:I36"/>
    <mergeCell ref="V36:W36"/>
    <mergeCell ref="B37:D37"/>
    <mergeCell ref="H37:I37"/>
    <mergeCell ref="P37:R37"/>
    <mergeCell ref="V37:W37"/>
    <mergeCell ref="B38:G39"/>
    <mergeCell ref="H38:I38"/>
    <mergeCell ref="P38:U39"/>
    <mergeCell ref="V38:W38"/>
    <mergeCell ref="H39:I39"/>
    <mergeCell ref="V39:W39"/>
    <mergeCell ref="H40:I40"/>
    <mergeCell ref="V40:W40"/>
    <mergeCell ref="H42:I42"/>
    <mergeCell ref="V42:W42"/>
    <mergeCell ref="H43:I43"/>
    <mergeCell ref="L43:N44"/>
    <mergeCell ref="V43:W43"/>
    <mergeCell ref="E45:G45"/>
    <mergeCell ref="S45:U45"/>
    <mergeCell ref="V45:W45"/>
    <mergeCell ref="C53:Y53"/>
    <mergeCell ref="A54:Y54"/>
    <mergeCell ref="A55:Y55"/>
    <mergeCell ref="C56:F56"/>
    <mergeCell ref="L56:P56"/>
    <mergeCell ref="T56:Y56"/>
    <mergeCell ref="A59:Y59"/>
    <mergeCell ref="A60:E60"/>
    <mergeCell ref="F60:N60"/>
    <mergeCell ref="O60:Y60"/>
  </mergeCells>
  <conditionalFormatting sqref="A14:D15 A17:D18 A21:D22 A24:D25 A28:D29 A31:D32 A35:D36 A38:D39 O14:R15 O17:R18 O21:R22 O24:R25 O28:R29 O31:R32 O35:R36 O38:R39">
    <cfRule type="cellIs" priority="1" dxfId="0" operator="equal" stopIfTrue="1">
      <formula>0</formula>
    </cfRule>
  </conditionalFormatting>
  <conditionalFormatting sqref="H19 H26 H33 H40 V19 V26 V33 V40">
    <cfRule type="cellIs" priority="2" dxfId="0" operator="equal" stopIfTrue="1">
      <formula>""</formula>
    </cfRule>
    <cfRule type="cellIs" priority="3" dxfId="1" operator="notEqual" stopIfTrue="1">
      <formula>SUM(F19,G19)</formula>
    </cfRule>
  </conditionalFormatting>
  <dataValidations count="1">
    <dataValidation operator="equal" allowBlank="1" promptTitle="Hier bitte nichts eintragen, ändern oder löschen!" prompt="(Formelbereich)" sqref="A1:B3 E1 Q1:Q3 S1:IV1 R2:IV3 A4:D4 K4:IV5 D5:D8 E6:IV6 A7:IV9 A11:IV40 A42:IV43 A45:I45 L45:W45 Z45:IV45 A47:B47 D47:IV47 A48:IV55 A56:A57 C56:J56 L56:R57 T56:IV57 B57:J57 A58:IV58 A59:A61 C59:IV59 C60:H60 J60:Q60 T60:IV60 C61:IV61 A62:IV186">
      <formula1>0</formula1>
    </dataValidation>
  </dataValidations>
  <hyperlinks>
    <hyperlink ref="A60" r:id="rId1" display="wenge.kegeln@gmx.de"/>
    <hyperlink ref="F60" r:id="rId2" display="bernd.michler@web.de"/>
    <hyperlink ref="O60" r:id="rId3" display="hofmann@pn-computer.de"/>
  </hyperlinks>
  <printOptions horizontalCentered="1" verticalCentered="1"/>
  <pageMargins left="0.19652777777777777" right="0.11805555555555555" top="0.39375" bottom="0.19652777777777777" header="0.5118055555555555" footer="0.5118055555555555"/>
  <pageSetup firstPageNumber="1" useFirstPageNumber="1" fitToHeight="1" fitToWidth="1"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/>
  <dc:creator>Elke Bock</dc:creator>
  <cp:keywords/>
  <dc:description>copyrights: Elke Bock</dc:description>
  <cp:lastModifiedBy>Elke Bock</cp:lastModifiedBy>
  <cp:lastPrinted>2018-08-19T13:41:05Z</cp:lastPrinted>
  <dcterms:created xsi:type="dcterms:W3CDTF">2018-08-19T13:59:17Z</dcterms:created>
  <dcterms:modified xsi:type="dcterms:W3CDTF">2019-08-17T07:45:56Z</dcterms:modified>
  <cp:category/>
  <cp:version/>
  <cp:contentType/>
  <cp:contentStatus/>
  <cp:revision>25</cp:revision>
</cp:coreProperties>
</file>